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tiff" ContentType="image/tif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C:\Users\Tamilles Castro\Desktop\"/>
    </mc:Choice>
  </mc:AlternateContent>
  <xr:revisionPtr revIDLastSave="0" documentId="13_ncr:1_{CF11DB46-A07F-4717-96E0-43CA50CABF97}" xr6:coauthVersionLast="47" xr6:coauthVersionMax="47" xr10:uidLastSave="{00000000-0000-0000-0000-000000000000}"/>
  <bookViews>
    <workbookView xWindow="-120" yWindow="-120" windowWidth="20730" windowHeight="11160" tabRatio="720" xr2:uid="{00000000-000D-0000-FFFF-FFFF00000000}"/>
  </bookViews>
  <sheets>
    <sheet name="REPOSIÇÃO - DESCONTO" sheetId="18" r:id="rId1"/>
    <sheet name="Planilha2" sheetId="20" state="hidden" r:id="rId2"/>
    <sheet name="Planilha1" sheetId="19" state="hidden" r:id="rId3"/>
  </sheets>
  <definedNames>
    <definedName name="_xlnm.Print_Area" localSheetId="0">'REPOSIÇÃO - DESCONTO'!$A$1:$R$44</definedName>
    <definedName name="LaudoTecnico">Planilha1!$B$4:$B$34</definedName>
    <definedName name="Observação">Planilha1!$D$3:$D$4</definedName>
  </definedNames>
  <calcPr calcId="191029"/>
</workbook>
</file>

<file path=xl/calcChain.xml><?xml version="1.0" encoding="utf-8"?>
<calcChain xmlns="http://schemas.openxmlformats.org/spreadsheetml/2006/main">
  <c r="P21" i="18" l="1"/>
  <c r="F10" i="20"/>
  <c r="F9" i="20"/>
  <c r="F8" i="20"/>
  <c r="F7" i="20"/>
  <c r="F6" i="20"/>
  <c r="D5" i="18" l="1"/>
  <c r="F41" i="18" s="1"/>
</calcChain>
</file>

<file path=xl/sharedStrings.xml><?xml version="1.0" encoding="utf-8"?>
<sst xmlns="http://schemas.openxmlformats.org/spreadsheetml/2006/main" count="90" uniqueCount="86">
  <si>
    <t xml:space="preserve"> Nº </t>
  </si>
  <si>
    <t>FORMULÁRIO</t>
  </si>
  <si>
    <t>Laudo Técnico</t>
  </si>
  <si>
    <t>A1 - Arraste lateral
Causas Prováveis - desgaste lateral por manobras forçadas</t>
  </si>
  <si>
    <t>B1 - Deterioração da carcaça
Causas Prováveis - rodagem com pressão insuficiente ou sem pressão</t>
  </si>
  <si>
    <t>B2 - Rodagem com baixa pressão ou vazio
Causas Prováveis - Furo no pneu, vazamento interno da válvula, falta de calibragem preventiva na borracharia.</t>
  </si>
  <si>
    <t>B3 - Separação total da cintas ou lonas de trabalho
Causas Prováveis - Aquecimento anormal dos pneus, forte arraste lateral, grande diferença de pressão entre os geminados e etc</t>
  </si>
  <si>
    <t>B4 - Estouro na banda de rodagem por acidente
Causas Prováveis - Impacto violento em objeto estranho, obstáculo, buraco etc</t>
  </si>
  <si>
    <t>B6 - Infiltração de ar por objeto
Causas Prováveis - objeto pontiagudo que atingiu a banda de rodagem</t>
  </si>
  <si>
    <t>B11 - Rachadura no fundo da escultura
Causas Prováveis - Baixao pressão, pneu rodou vazio</t>
  </si>
  <si>
    <t>B15 - Separação entre cintas na extremidade
Causas Prováveis - Aquecimento do pacote de cintas, pressão inadequada, forte arraste lateral e etc.</t>
  </si>
  <si>
    <t>B21 - Avaria ou corte na banda fora de especificação
Causas Prováveis - Objeto pontiagudo que atingiu a banda provocando um dano não reparável devido a dimensão</t>
  </si>
  <si>
    <t>B23 - Separação BR da cinta de proteção
Causas Prováveis - Perda de aderência entre a banda e as lonas, calor excessivo, excesso de pressão, infiltração de objetos e etc</t>
  </si>
  <si>
    <t>B25 - Deslocamento do pacote de cintas
Causas Prováveis - Aquecimento do pacote de cintas, pressão inadequada forte arraste lateral e etc.</t>
  </si>
  <si>
    <t>F1 - Ruptura da carcaça no flanco por sobrecarga
Causas Prováveis - sobrecarga (excesso de peso)</t>
  </si>
  <si>
    <t>F2 - Saliências ou ondulações no flanco (veia)
Causas Prováveis - Ruptura do cabo da estrutura da carcaça, compressão lateral do pneu contra meio fio, espaçamento de cabos maior que normal e etc</t>
  </si>
  <si>
    <t>F3 - Bolsa de ar externa / deslocamento no flanco
Causas Prováveis - Dano no revestimento interno, compreensão lateral do pneu contra meio fio, infiltração de ar por objeto que atinge a banda e etc</t>
  </si>
  <si>
    <t>F4 - Ruptura corte no flanco ou avarias acidentais
Causas Prováveis - corte acidental por contato de objetos</t>
  </si>
  <si>
    <t>F5 - Corte avaria circular no flanco
Causas Prováveis - contato constante do flanco do pneu com uma peça de véiculo gerando um desgaste, corte circular</t>
  </si>
  <si>
    <t>F6 - Quebra dos cordonéis no flanco (ziper)
Causas Prováveis - Ruptura circuferencial na área média do flanco, fadiga dos cordonéis da carcaça na região do flanco.</t>
  </si>
  <si>
    <t>F7 - Avarias ou cortes acidentais fora da especificação para reparo
Causas Prováveis - Objeto pontiagudo que atingiu o pneu (flanco) provocando um dano não reparável devido a dimensão</t>
  </si>
  <si>
    <t>F8 - Rachadura trincas na borracha do flanco
Causas Prováveis - envelhecimento natural da borracha, carcaça fadigada devido a baixa calibragem, e etc</t>
  </si>
  <si>
    <t>F9 - Deterioração por objeto entre os pneus geminados
Causas Prováveis - objeto pontiagudo que atingiu a banda de rodagem</t>
  </si>
  <si>
    <t>IP1 - Separação bolhas internas no liner
Causas Prováveis - Perda de aderência do material do revestimento interno da carcaça, carcaça fadigada fraca, dano no revestimento interno, e etc</t>
  </si>
  <si>
    <t>IP2 - Trincas ou rachaduras internas
Causas Prováveis - Sobrecarga, velocidade muito alta, cortes interno ou impactos, geração excessiva de calor por baixa pressão de inflação</t>
  </si>
  <si>
    <t>IP3 - Depressão ou elevação na parte interna do pneu
Causas Prováveis - impacto ocasionando saliência interna da estrutura radial</t>
  </si>
  <si>
    <t>IP4 - Ruptura interna da carcaça por choque
Causas Prováveis - impacto violento contra obstáculo ( pedra, burraco, etc)</t>
  </si>
  <si>
    <t>IP5 - Ruptura ou trinca interno do talão
Causas Prováveis - montagem ou desmontagem inadequada, excesso de calor devido ao funcionamento dos freios ocasionando a baquilização e etc</t>
  </si>
  <si>
    <t>T1 - Ruptura circular acima do cordão de centragem
Causas Prováveis -  rodagem prolongada com baixa pressão, sobrecarga, deficiência na montagem dos pneus</t>
  </si>
  <si>
    <t>T2 - Ruptura das lonas da carcaça por impacto no talão
Causas Prováveis - corte no talão do pneu provocado por objeto pontiagudo durante a montagem</t>
  </si>
  <si>
    <t>T3 - Talão baquilizado
Causas Prováveis -  excesso de calor por tempo prolongado, ajuste incorreto das lonas de freio, freadas prolongadas, tambores de freios ovalizado e etc</t>
  </si>
  <si>
    <t>T4 - Talão estourado por montagem incorreta
Causas Prováveis - Montagem incorreta, ferramentas não apropriadas para o serviço</t>
  </si>
  <si>
    <t>T5 - Talão extremamente deformado
Causas Prováveis - baixa pressão, montagem incorreta</t>
  </si>
  <si>
    <t>T6 - Trinca superior ao talão
Causas Prováveis -  Baixa pressão, temperatura excessiva</t>
  </si>
  <si>
    <t>Observação</t>
  </si>
  <si>
    <t>Pneu sem condições de recuperação - recusado</t>
  </si>
  <si>
    <t>DATA DA SOLICITAÇÃO</t>
  </si>
  <si>
    <t>SOLICITANTE</t>
  </si>
  <si>
    <t>UNICAP RECAPAGEM LTDA</t>
  </si>
  <si>
    <t>UNICAP TRANSPORTES LTDA</t>
  </si>
  <si>
    <t>Data Elaboração/ Revisão: 
09/01/2024</t>
  </si>
  <si>
    <t>Revisão: 01</t>
  </si>
  <si>
    <t>TIAGO MARTINS ITABORAHI</t>
  </si>
  <si>
    <t>MARCOS MANOEL DE OLIVEIRA</t>
  </si>
  <si>
    <t>JUBSON REZENDE DA SILVA</t>
  </si>
  <si>
    <t>GIVANILDO PEDRO DA SILVEIRA</t>
  </si>
  <si>
    <t>RONAN ATILA DE OLIVEIRA</t>
  </si>
  <si>
    <t>ANTONIO DA MATA JUNIOR</t>
  </si>
  <si>
    <t>RODRIGO LUIZ DA SILVA</t>
  </si>
  <si>
    <t>ARICELSO AMPESE</t>
  </si>
  <si>
    <t>VENDEDOR</t>
  </si>
  <si>
    <t>GERENTE</t>
  </si>
  <si>
    <t>JADIR FONSECA</t>
  </si>
  <si>
    <t>HELIO SERGIO ADOLFO</t>
  </si>
  <si>
    <t>DENICIO DA SILVA FERREIRA</t>
  </si>
  <si>
    <t>CESAR AUGUSTO LAMOUNIER</t>
  </si>
  <si>
    <t>JADIR FONSECA JUNIOR</t>
  </si>
  <si>
    <t>RODRIGO BAPTISTA</t>
  </si>
  <si>
    <t>JADIR (SUL DE MINAS)</t>
  </si>
  <si>
    <t>BORRACHARIA DO OSVALDO</t>
  </si>
  <si>
    <t>CLIENTE</t>
  </si>
  <si>
    <t>ABAIXO DE 10</t>
  </si>
  <si>
    <t>DE 10 A 20</t>
  </si>
  <si>
    <t>DE 20 A 40</t>
  </si>
  <si>
    <t>ACIMA DE 40</t>
  </si>
  <si>
    <t>ACIMA DE 100</t>
  </si>
  <si>
    <t>SOLICITAÇÃO</t>
  </si>
  <si>
    <t>MOTIVO / JUSTIFICATIVA</t>
  </si>
  <si>
    <t>QUANTIDADE DE PNEUS</t>
  </si>
  <si>
    <t>VALOR DE TABELA</t>
  </si>
  <si>
    <t>% DE VALOR</t>
  </si>
  <si>
    <t>VALOR DO DESCONTO</t>
  </si>
  <si>
    <t>AUTORIZAÇÃO GERÊNCIA/DIRETORIA</t>
  </si>
  <si>
    <t>DATA:</t>
  </si>
  <si>
    <t>PROCEDENTE</t>
  </si>
  <si>
    <t>NÃO PROCEDENTE</t>
  </si>
  <si>
    <t>CONCLUSÃO</t>
  </si>
  <si>
    <t>REPOSIÇÃO COMERCIAL</t>
  </si>
  <si>
    <t>ANÁLISE DA REPOSIÇÃO COMERCIAL</t>
  </si>
  <si>
    <t>ACERTO PRODUÇÃO</t>
  </si>
  <si>
    <t>ACERTO COMERCIAL</t>
  </si>
  <si>
    <t>VOLUME DE PNEU MÉDIO/MENSAL</t>
  </si>
  <si>
    <t>FATURAMENTO MÉDIO/MENSAL</t>
  </si>
  <si>
    <t xml:space="preserve"> % ALTERADO</t>
  </si>
  <si>
    <t>DATA CADASTRO</t>
  </si>
  <si>
    <t>Código: POL-001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</si>
</sst>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R$&quot;\ #,##0;[Red]\-&quot;R$&quot;\ #,##0"/>
    <numFmt numFmtId="8" formatCode="&quot;R$&quot;\ #,##0.00;[Red]\-&quot;R$&quot;\ #,##0.00"/>
    <numFmt numFmtId="164" formatCode="&quot;R$&quot;\ #,##0.00"/>
  </numFmts>
  <fonts count="14" x14ac:knownFonts="1">
    <font>
      <sz val="10"/>
      <name val="Arial"/>
    </font>
    <font>
      <sz val="10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b/>
      <sz val="10"/>
      <name val="Arial"/>
      <family val="2"/>
    </font>
    <font>
      <b/>
      <sz val="14"/>
      <color theme="1"/>
      <name val="Calibri"/>
      <family val="2"/>
      <scheme val="minor"/>
    </font>
    <font>
      <sz val="14"/>
      <color indexed="12"/>
      <name val="Arial"/>
      <family val="2"/>
    </font>
    <font>
      <b/>
      <sz val="16"/>
      <name val="Arial"/>
      <family val="2"/>
    </font>
    <font>
      <sz val="13"/>
      <name val="Arial"/>
      <family val="2"/>
    </font>
    <font>
      <b/>
      <sz val="24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6D7D6"/>
        <bgColor indexed="64"/>
      </patternFill>
    </fill>
    <fill>
      <patternFill patternType="solid">
        <fgColor theme="0" tint="-0.249977111117893"/>
        <bgColor indexed="64"/>
      </patternFill>
    </fill>
  </fills>
  <borders count="3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9" fontId="6" fillId="0" borderId="0" applyFont="0" applyFill="0" applyBorder="0" applyAlignment="0" applyProtection="0"/>
    <xf numFmtId="0" fontId="1" fillId="0" borderId="0"/>
  </cellStyleXfs>
  <cellXfs count="134">
    <xf numFmtId="0" fontId="0" fillId="0" borderId="0" xfId="0"/>
    <xf numFmtId="0" fontId="0" fillId="2" borderId="0" xfId="0" applyFill="1"/>
    <xf numFmtId="0" fontId="2" fillId="2" borderId="0" xfId="0" applyFont="1" applyFill="1"/>
    <xf numFmtId="0" fontId="3" fillId="2" borderId="0" xfId="0" applyFont="1" applyFill="1"/>
    <xf numFmtId="0" fontId="5" fillId="3" borderId="0" xfId="0" applyFont="1" applyFill="1" applyAlignment="1">
      <alignment horizontal="left" wrapText="1"/>
    </xf>
    <xf numFmtId="0" fontId="0" fillId="2" borderId="6" xfId="0" applyFill="1" applyBorder="1"/>
    <xf numFmtId="0" fontId="0" fillId="2" borderId="7" xfId="0" applyFill="1" applyBorder="1"/>
    <xf numFmtId="0" fontId="0" fillId="3" borderId="6" xfId="0" applyFill="1" applyBorder="1"/>
    <xf numFmtId="0" fontId="0" fillId="2" borderId="8" xfId="0" applyFill="1" applyBorder="1"/>
    <xf numFmtId="0" fontId="0" fillId="2" borderId="9" xfId="0" applyFill="1" applyBorder="1"/>
    <xf numFmtId="0" fontId="0" fillId="2" borderId="10" xfId="0" applyFill="1" applyBorder="1"/>
    <xf numFmtId="0" fontId="2" fillId="2" borderId="0" xfId="0" applyFont="1" applyFill="1" applyAlignment="1">
      <alignment horizontal="center"/>
    </xf>
    <xf numFmtId="0" fontId="0" fillId="2" borderId="12" xfId="0" applyFill="1" applyBorder="1"/>
    <xf numFmtId="0" fontId="2" fillId="2" borderId="12" xfId="0" applyFont="1" applyFill="1" applyBorder="1"/>
    <xf numFmtId="0" fontId="9" fillId="4" borderId="20" xfId="0" applyFont="1" applyFill="1" applyBorder="1"/>
    <xf numFmtId="0" fontId="1" fillId="3" borderId="12" xfId="0" applyFont="1" applyFill="1" applyBorder="1"/>
    <xf numFmtId="0" fontId="1" fillId="3" borderId="11" xfId="0" applyFont="1" applyFill="1" applyBorder="1" applyAlignment="1">
      <alignment vertical="top" wrapText="1"/>
    </xf>
    <xf numFmtId="0" fontId="1" fillId="3" borderId="11" xfId="0" applyFont="1" applyFill="1" applyBorder="1" applyAlignment="1">
      <alignment horizontal="left" vertical="top" wrapText="1"/>
    </xf>
    <xf numFmtId="0" fontId="9" fillId="5" borderId="20" xfId="0" applyFont="1" applyFill="1" applyBorder="1"/>
    <xf numFmtId="0" fontId="0" fillId="0" borderId="11" xfId="0" applyBorder="1"/>
    <xf numFmtId="0" fontId="1" fillId="3" borderId="11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vertical="center"/>
    </xf>
    <xf numFmtId="0" fontId="5" fillId="2" borderId="25" xfId="0" applyFont="1" applyFill="1" applyBorder="1" applyAlignment="1">
      <alignment vertical="center"/>
    </xf>
    <xf numFmtId="0" fontId="5" fillId="2" borderId="0" xfId="0" applyFont="1" applyFill="1"/>
    <xf numFmtId="0" fontId="5" fillId="3" borderId="0" xfId="0" applyFont="1" applyFill="1" applyAlignment="1">
      <alignment horizontal="center" vertical="center"/>
    </xf>
    <xf numFmtId="0" fontId="0" fillId="0" borderId="12" xfId="0" applyBorder="1"/>
    <xf numFmtId="0" fontId="4" fillId="2" borderId="0" xfId="0" applyFont="1" applyFill="1" applyAlignment="1">
      <alignment horizontal="center"/>
    </xf>
    <xf numFmtId="0" fontId="5" fillId="3" borderId="7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1" fillId="0" borderId="0" xfId="0" applyFont="1"/>
    <xf numFmtId="0" fontId="5" fillId="2" borderId="12" xfId="0" applyFont="1" applyFill="1" applyBorder="1" applyAlignment="1">
      <alignment horizontal="center" vertical="center"/>
    </xf>
    <xf numFmtId="6" fontId="0" fillId="0" borderId="0" xfId="0" applyNumberFormat="1"/>
    <xf numFmtId="0" fontId="5" fillId="2" borderId="30" xfId="0" applyFont="1" applyFill="1" applyBorder="1" applyAlignment="1">
      <alignment horizontal="center" vertical="center"/>
    </xf>
    <xf numFmtId="164" fontId="11" fillId="3" borderId="7" xfId="0" applyNumberFormat="1" applyFont="1" applyFill="1" applyBorder="1" applyAlignment="1">
      <alignment horizontal="center" vertical="center" wrapText="1"/>
    </xf>
    <xf numFmtId="14" fontId="2" fillId="2" borderId="0" xfId="0" applyNumberFormat="1" applyFont="1" applyFill="1"/>
    <xf numFmtId="164" fontId="11" fillId="3" borderId="0" xfId="0" applyNumberFormat="1" applyFont="1" applyFill="1" applyAlignment="1">
      <alignment horizontal="center" vertical="center" wrapText="1"/>
    </xf>
    <xf numFmtId="0" fontId="10" fillId="2" borderId="0" xfId="1" applyFont="1" applyFill="1" applyBorder="1" applyAlignment="1" applyProtection="1">
      <alignment horizontal="left" vertical="top"/>
    </xf>
    <xf numFmtId="0" fontId="10" fillId="2" borderId="7" xfId="1" applyFont="1" applyFill="1" applyBorder="1" applyAlignment="1" applyProtection="1">
      <alignment horizontal="left" vertical="top"/>
    </xf>
    <xf numFmtId="0" fontId="10" fillId="2" borderId="30" xfId="1" applyFont="1" applyFill="1" applyBorder="1" applyAlignment="1" applyProtection="1">
      <alignment horizontal="left" vertical="top"/>
    </xf>
    <xf numFmtId="9" fontId="5" fillId="2" borderId="0" xfId="0" applyNumberFormat="1" applyFont="1" applyFill="1" applyAlignment="1">
      <alignment horizontal="center" vertical="center"/>
    </xf>
    <xf numFmtId="0" fontId="5" fillId="2" borderId="0" xfId="1" applyFont="1" applyFill="1" applyBorder="1" applyAlignment="1" applyProtection="1">
      <alignment horizontal="left" vertical="center"/>
    </xf>
    <xf numFmtId="0" fontId="12" fillId="2" borderId="17" xfId="0" applyFont="1" applyFill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wrapText="1"/>
    </xf>
    <xf numFmtId="0" fontId="5" fillId="3" borderId="7" xfId="0" applyFont="1" applyFill="1" applyBorder="1" applyAlignment="1">
      <alignment horizontal="center" wrapText="1"/>
    </xf>
    <xf numFmtId="0" fontId="5" fillId="7" borderId="11" xfId="0" applyFont="1" applyFill="1" applyBorder="1" applyAlignment="1">
      <alignment vertical="center"/>
    </xf>
    <xf numFmtId="0" fontId="3" fillId="7" borderId="11" xfId="0" applyFont="1" applyFill="1" applyBorder="1" applyAlignment="1">
      <alignment vertical="center"/>
    </xf>
    <xf numFmtId="0" fontId="3" fillId="6" borderId="15" xfId="0" applyFont="1" applyFill="1" applyBorder="1" applyAlignment="1">
      <alignment horizontal="left" vertical="center"/>
    </xf>
    <xf numFmtId="0" fontId="3" fillId="6" borderId="11" xfId="0" applyFont="1" applyFill="1" applyBorder="1" applyAlignment="1">
      <alignment horizontal="left" vertical="center"/>
    </xf>
    <xf numFmtId="0" fontId="8" fillId="0" borderId="2" xfId="3" applyFont="1" applyBorder="1" applyAlignment="1">
      <alignment horizontal="left" vertical="center" wrapText="1"/>
    </xf>
    <xf numFmtId="0" fontId="8" fillId="0" borderId="3" xfId="3" applyFont="1" applyBorder="1" applyAlignment="1">
      <alignment horizontal="left" vertical="center" wrapText="1"/>
    </xf>
    <xf numFmtId="0" fontId="8" fillId="0" borderId="24" xfId="3" applyFont="1" applyBorder="1" applyAlignment="1">
      <alignment horizontal="left" vertical="center" wrapText="1"/>
    </xf>
    <xf numFmtId="0" fontId="8" fillId="0" borderId="22" xfId="3" applyFont="1" applyBorder="1" applyAlignment="1">
      <alignment horizontal="left" vertical="center" wrapText="1"/>
    </xf>
    <xf numFmtId="0" fontId="8" fillId="0" borderId="12" xfId="3" applyFont="1" applyBorder="1" applyAlignment="1">
      <alignment horizontal="left" vertical="center" wrapText="1"/>
    </xf>
    <xf numFmtId="0" fontId="8" fillId="0" borderId="25" xfId="3" applyFont="1" applyBorder="1" applyAlignment="1">
      <alignment horizontal="left" vertical="center" wrapText="1"/>
    </xf>
    <xf numFmtId="0" fontId="0" fillId="2" borderId="13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13" fillId="0" borderId="14" xfId="3" applyFont="1" applyBorder="1" applyAlignment="1">
      <alignment horizontal="center" vertical="center"/>
    </xf>
    <xf numFmtId="0" fontId="13" fillId="0" borderId="11" xfId="3" applyFont="1" applyBorder="1" applyAlignment="1">
      <alignment horizontal="center" vertical="center"/>
    </xf>
    <xf numFmtId="0" fontId="8" fillId="0" borderId="14" xfId="3" applyFont="1" applyBorder="1" applyAlignment="1">
      <alignment horizontal="left" vertical="center"/>
    </xf>
    <xf numFmtId="0" fontId="8" fillId="0" borderId="14" xfId="3" applyFont="1" applyBorder="1" applyAlignment="1">
      <alignment horizontal="left"/>
    </xf>
    <xf numFmtId="0" fontId="8" fillId="0" borderId="18" xfId="3" applyFont="1" applyBorder="1" applyAlignment="1">
      <alignment horizontal="left"/>
    </xf>
    <xf numFmtId="0" fontId="8" fillId="0" borderId="11" xfId="3" applyFont="1" applyBorder="1" applyAlignment="1">
      <alignment horizontal="left" vertical="center"/>
    </xf>
    <xf numFmtId="0" fontId="8" fillId="0" borderId="16" xfId="3" applyFont="1" applyBorder="1" applyAlignment="1">
      <alignment horizontal="left" vertical="center"/>
    </xf>
    <xf numFmtId="14" fontId="10" fillId="2" borderId="4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17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2" fillId="2" borderId="17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left"/>
    </xf>
    <xf numFmtId="0" fontId="5" fillId="6" borderId="2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center" vertical="center" wrapText="1"/>
    </xf>
    <xf numFmtId="0" fontId="5" fillId="6" borderId="21" xfId="0" applyFont="1" applyFill="1" applyBorder="1" applyAlignment="1">
      <alignment horizontal="center" vertical="center" wrapText="1"/>
    </xf>
    <xf numFmtId="0" fontId="5" fillId="6" borderId="29" xfId="0" applyFont="1" applyFill="1" applyBorder="1" applyAlignment="1">
      <alignment horizontal="center" vertical="center" wrapText="1"/>
    </xf>
    <xf numFmtId="0" fontId="5" fillId="6" borderId="0" xfId="0" applyFont="1" applyFill="1" applyAlignment="1">
      <alignment horizontal="center" vertical="center" wrapText="1"/>
    </xf>
    <xf numFmtId="0" fontId="5" fillId="6" borderId="27" xfId="0" applyFont="1" applyFill="1" applyBorder="1" applyAlignment="1">
      <alignment horizontal="center" vertical="center" wrapText="1"/>
    </xf>
    <xf numFmtId="0" fontId="5" fillId="6" borderId="22" xfId="0" applyFont="1" applyFill="1" applyBorder="1" applyAlignment="1">
      <alignment horizontal="center" vertical="center" wrapText="1"/>
    </xf>
    <xf numFmtId="0" fontId="5" fillId="6" borderId="12" xfId="0" applyFont="1" applyFill="1" applyBorder="1" applyAlignment="1">
      <alignment horizontal="center" vertical="center" wrapText="1"/>
    </xf>
    <xf numFmtId="0" fontId="5" fillId="6" borderId="23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/>
    </xf>
    <xf numFmtId="0" fontId="12" fillId="2" borderId="16" xfId="0" applyFont="1" applyFill="1" applyBorder="1" applyAlignment="1">
      <alignment horizontal="center" vertical="center"/>
    </xf>
    <xf numFmtId="0" fontId="5" fillId="6" borderId="26" xfId="0" applyFont="1" applyFill="1" applyBorder="1" applyAlignment="1">
      <alignment horizontal="left" vertical="center"/>
    </xf>
    <xf numFmtId="0" fontId="5" fillId="6" borderId="3" xfId="0" applyFont="1" applyFill="1" applyBorder="1" applyAlignment="1">
      <alignment horizontal="left" vertical="center"/>
    </xf>
    <xf numFmtId="0" fontId="5" fillId="6" borderId="21" xfId="0" applyFont="1" applyFill="1" applyBorder="1" applyAlignment="1">
      <alignment horizontal="left" vertical="center"/>
    </xf>
    <xf numFmtId="0" fontId="5" fillId="6" borderId="6" xfId="0" applyFont="1" applyFill="1" applyBorder="1" applyAlignment="1">
      <alignment horizontal="left" vertical="center"/>
    </xf>
    <xf numFmtId="0" fontId="5" fillId="6" borderId="0" xfId="0" applyFont="1" applyFill="1" applyAlignment="1">
      <alignment horizontal="left" vertical="center"/>
    </xf>
    <xf numFmtId="0" fontId="5" fillId="6" borderId="27" xfId="0" applyFont="1" applyFill="1" applyBorder="1" applyAlignment="1">
      <alignment horizontal="left" vertical="center"/>
    </xf>
    <xf numFmtId="0" fontId="5" fillId="6" borderId="28" xfId="0" applyFont="1" applyFill="1" applyBorder="1" applyAlignment="1">
      <alignment horizontal="left" vertical="center"/>
    </xf>
    <xf numFmtId="0" fontId="5" fillId="6" borderId="12" xfId="0" applyFont="1" applyFill="1" applyBorder="1" applyAlignment="1">
      <alignment horizontal="left" vertical="center"/>
    </xf>
    <xf numFmtId="0" fontId="5" fillId="6" borderId="23" xfId="0" applyFont="1" applyFill="1" applyBorder="1" applyAlignment="1">
      <alignment horizontal="left" vertical="center"/>
    </xf>
    <xf numFmtId="0" fontId="10" fillId="2" borderId="11" xfId="1" applyFont="1" applyFill="1" applyBorder="1" applyAlignment="1" applyProtection="1">
      <alignment horizontal="left" vertical="top"/>
    </xf>
    <xf numFmtId="0" fontId="10" fillId="2" borderId="16" xfId="1" applyFont="1" applyFill="1" applyBorder="1" applyAlignment="1" applyProtection="1">
      <alignment horizontal="left" vertical="top"/>
    </xf>
    <xf numFmtId="6" fontId="12" fillId="2" borderId="11" xfId="0" applyNumberFormat="1" applyFont="1" applyFill="1" applyBorder="1" applyAlignment="1">
      <alignment horizontal="center" vertical="center"/>
    </xf>
    <xf numFmtId="6" fontId="12" fillId="2" borderId="16" xfId="0" applyNumberFormat="1" applyFont="1" applyFill="1" applyBorder="1" applyAlignment="1">
      <alignment horizontal="center" vertical="center"/>
    </xf>
    <xf numFmtId="0" fontId="5" fillId="6" borderId="11" xfId="0" applyFont="1" applyFill="1" applyBorder="1" applyAlignment="1">
      <alignment horizontal="center" vertical="center" wrapText="1"/>
    </xf>
    <xf numFmtId="0" fontId="5" fillId="6" borderId="19" xfId="0" applyFont="1" applyFill="1" applyBorder="1" applyAlignment="1">
      <alignment horizontal="left" vertical="center"/>
    </xf>
    <xf numFmtId="0" fontId="5" fillId="6" borderId="1" xfId="0" applyFont="1" applyFill="1" applyBorder="1" applyAlignment="1">
      <alignment horizontal="left" vertical="center"/>
    </xf>
    <xf numFmtId="0" fontId="5" fillId="6" borderId="5" xfId="0" applyFont="1" applyFill="1" applyBorder="1" applyAlignment="1">
      <alignment horizontal="left" vertical="center"/>
    </xf>
    <xf numFmtId="164" fontId="11" fillId="3" borderId="2" xfId="0" applyNumberFormat="1" applyFont="1" applyFill="1" applyBorder="1" applyAlignment="1">
      <alignment horizontal="center" vertical="center" wrapText="1"/>
    </xf>
    <xf numFmtId="164" fontId="11" fillId="3" borderId="3" xfId="0" applyNumberFormat="1" applyFont="1" applyFill="1" applyBorder="1" applyAlignment="1">
      <alignment horizontal="center" vertical="center" wrapText="1"/>
    </xf>
    <xf numFmtId="164" fontId="11" fillId="3" borderId="24" xfId="0" applyNumberFormat="1" applyFont="1" applyFill="1" applyBorder="1" applyAlignment="1">
      <alignment horizontal="center" vertical="center" wrapText="1"/>
    </xf>
    <xf numFmtId="164" fontId="11" fillId="3" borderId="29" xfId="0" applyNumberFormat="1" applyFont="1" applyFill="1" applyBorder="1" applyAlignment="1">
      <alignment horizontal="center" vertical="center" wrapText="1"/>
    </xf>
    <xf numFmtId="164" fontId="11" fillId="3" borderId="0" xfId="0" applyNumberFormat="1" applyFont="1" applyFill="1" applyAlignment="1">
      <alignment horizontal="center" vertical="center" wrapText="1"/>
    </xf>
    <xf numFmtId="164" fontId="11" fillId="3" borderId="7" xfId="0" applyNumberFormat="1" applyFont="1" applyFill="1" applyBorder="1" applyAlignment="1">
      <alignment horizontal="center" vertical="center" wrapText="1"/>
    </xf>
    <xf numFmtId="164" fontId="11" fillId="3" borderId="22" xfId="0" applyNumberFormat="1" applyFont="1" applyFill="1" applyBorder="1" applyAlignment="1">
      <alignment horizontal="center" vertical="center" wrapText="1"/>
    </xf>
    <xf numFmtId="164" fontId="11" fillId="3" borderId="12" xfId="0" applyNumberFormat="1" applyFont="1" applyFill="1" applyBorder="1" applyAlignment="1">
      <alignment horizontal="center" vertical="center" wrapText="1"/>
    </xf>
    <xf numFmtId="164" fontId="11" fillId="3" borderId="25" xfId="0" applyNumberFormat="1" applyFont="1" applyFill="1" applyBorder="1" applyAlignment="1">
      <alignment horizontal="center" vertical="center" wrapText="1"/>
    </xf>
    <xf numFmtId="3" fontId="5" fillId="2" borderId="4" xfId="0" applyNumberFormat="1" applyFont="1" applyFill="1" applyBorder="1" applyAlignment="1">
      <alignment horizontal="center" vertical="center"/>
    </xf>
    <xf numFmtId="3" fontId="5" fillId="2" borderId="1" xfId="0" applyNumberFormat="1" applyFont="1" applyFill="1" applyBorder="1" applyAlignment="1">
      <alignment horizontal="center" vertical="center"/>
    </xf>
    <xf numFmtId="3" fontId="5" fillId="2" borderId="5" xfId="0" applyNumberFormat="1" applyFont="1" applyFill="1" applyBorder="1" applyAlignment="1">
      <alignment horizontal="center" vertical="center"/>
    </xf>
    <xf numFmtId="9" fontId="5" fillId="2" borderId="4" xfId="0" applyNumberFormat="1" applyFont="1" applyFill="1" applyBorder="1" applyAlignment="1">
      <alignment horizontal="center" vertical="center"/>
    </xf>
    <xf numFmtId="9" fontId="5" fillId="2" borderId="1" xfId="0" applyNumberFormat="1" applyFont="1" applyFill="1" applyBorder="1" applyAlignment="1">
      <alignment horizontal="center" vertical="center"/>
    </xf>
    <xf numFmtId="9" fontId="5" fillId="2" borderId="5" xfId="0" applyNumberFormat="1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 wrapText="1"/>
    </xf>
    <xf numFmtId="0" fontId="5" fillId="3" borderId="3" xfId="0" applyFont="1" applyFill="1" applyBorder="1" applyAlignment="1">
      <alignment horizontal="center" wrapText="1"/>
    </xf>
    <xf numFmtId="0" fontId="5" fillId="3" borderId="24" xfId="0" applyFont="1" applyFill="1" applyBorder="1" applyAlignment="1">
      <alignment horizontal="center" wrapText="1"/>
    </xf>
    <xf numFmtId="0" fontId="5" fillId="3" borderId="22" xfId="0" applyFont="1" applyFill="1" applyBorder="1" applyAlignment="1">
      <alignment horizontal="center" wrapText="1"/>
    </xf>
    <xf numFmtId="0" fontId="5" fillId="3" borderId="12" xfId="0" applyFont="1" applyFill="1" applyBorder="1" applyAlignment="1">
      <alignment horizontal="center" wrapText="1"/>
    </xf>
    <xf numFmtId="0" fontId="5" fillId="3" borderId="25" xfId="0" applyFont="1" applyFill="1" applyBorder="1" applyAlignment="1">
      <alignment horizontal="center" wrapText="1"/>
    </xf>
    <xf numFmtId="8" fontId="5" fillId="2" borderId="4" xfId="0" applyNumberFormat="1" applyFont="1" applyFill="1" applyBorder="1" applyAlignment="1">
      <alignment horizontal="center" vertical="center"/>
    </xf>
    <xf numFmtId="8" fontId="5" fillId="2" borderId="1" xfId="0" applyNumberFormat="1" applyFont="1" applyFill="1" applyBorder="1" applyAlignment="1">
      <alignment horizontal="center" vertical="center"/>
    </xf>
    <xf numFmtId="8" fontId="5" fillId="2" borderId="5" xfId="0" applyNumberFormat="1" applyFont="1" applyFill="1" applyBorder="1" applyAlignment="1">
      <alignment horizontal="center" vertical="center"/>
    </xf>
  </cellXfs>
  <cellStyles count="4">
    <cellStyle name="Hiperlink" xfId="1" builtinId="8"/>
    <cellStyle name="Normal" xfId="0" builtinId="0"/>
    <cellStyle name="Normal 2" xfId="3" xr:uid="{00000000-0005-0000-0000-000002000000}"/>
    <cellStyle name="Porcentagem 2" xfId="2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226218</xdr:colOff>
      <xdr:row>1</xdr:row>
      <xdr:rowOff>3969</xdr:rowOff>
    </xdr:from>
    <xdr:to>
      <xdr:col>2</xdr:col>
      <xdr:colOff>1664036</xdr:colOff>
      <xdr:row>3</xdr:row>
      <xdr:rowOff>95250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BBE4F7C3-3FD8-8A4D-BF30-9B0AF8D391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6218" y="206375"/>
          <a:ext cx="1961693" cy="56753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44"/>
  <sheetViews>
    <sheetView tabSelected="1" zoomScale="70" zoomScaleNormal="70" zoomScaleSheetLayoutView="80" workbookViewId="0">
      <selection activeCell="N2" sqref="N2:R3"/>
    </sheetView>
  </sheetViews>
  <sheetFormatPr defaultColWidth="9.140625" defaultRowHeight="12.75" x14ac:dyDescent="0.2"/>
  <cols>
    <col min="1" max="2" width="3.85546875" style="1" customWidth="1"/>
    <col min="3" max="3" width="26.140625" style="1" customWidth="1"/>
    <col min="4" max="4" width="8.28515625" style="1" customWidth="1"/>
    <col min="5" max="5" width="27.5703125" style="1" bestFit="1" customWidth="1"/>
    <col min="6" max="6" width="12.28515625" style="1" bestFit="1" customWidth="1"/>
    <col min="7" max="7" width="9.7109375" style="1" customWidth="1"/>
    <col min="8" max="8" width="27.5703125" style="1" bestFit="1" customWidth="1"/>
    <col min="9" max="9" width="10.5703125" style="1" customWidth="1"/>
    <col min="10" max="10" width="5.5703125" style="1" customWidth="1"/>
    <col min="11" max="11" width="1.42578125" style="1" customWidth="1"/>
    <col min="12" max="12" width="27.140625" style="1" bestFit="1" customWidth="1"/>
    <col min="13" max="13" width="8.7109375" style="1" customWidth="1"/>
    <col min="14" max="15" width="9.140625" style="1"/>
    <col min="16" max="16" width="4.7109375" style="1" customWidth="1"/>
    <col min="17" max="17" width="13.140625" style="1" customWidth="1"/>
    <col min="18" max="18" width="5.28515625" style="1" customWidth="1"/>
    <col min="19" max="21" width="9.140625" style="1"/>
    <col min="22" max="22" width="28.42578125" style="1" hidden="1" customWidth="1"/>
    <col min="23" max="16384" width="9.140625" style="1"/>
  </cols>
  <sheetData>
    <row r="1" spans="1:22" ht="15.75" customHeight="1" x14ac:dyDescent="0.2">
      <c r="A1" s="57"/>
      <c r="B1" s="58"/>
      <c r="C1" s="58"/>
      <c r="D1" s="58"/>
      <c r="E1" s="61" t="s">
        <v>1</v>
      </c>
      <c r="F1" s="61"/>
      <c r="G1" s="61"/>
      <c r="H1" s="61"/>
      <c r="I1" s="61"/>
      <c r="J1" s="61"/>
      <c r="K1" s="61"/>
      <c r="L1" s="61"/>
      <c r="M1" s="61"/>
      <c r="N1" s="63" t="s">
        <v>85</v>
      </c>
      <c r="O1" s="63"/>
      <c r="P1" s="63"/>
      <c r="Q1" s="64" t="s">
        <v>0</v>
      </c>
      <c r="R1" s="65"/>
    </row>
    <row r="2" spans="1:22" ht="18.75" customHeight="1" x14ac:dyDescent="0.2">
      <c r="A2" s="59"/>
      <c r="B2" s="60"/>
      <c r="C2" s="60"/>
      <c r="D2" s="60"/>
      <c r="E2" s="62"/>
      <c r="F2" s="62"/>
      <c r="G2" s="62"/>
      <c r="H2" s="62"/>
      <c r="I2" s="62"/>
      <c r="J2" s="62"/>
      <c r="K2" s="62"/>
      <c r="L2" s="62"/>
      <c r="M2" s="62"/>
      <c r="N2" s="51" t="s">
        <v>40</v>
      </c>
      <c r="O2" s="52"/>
      <c r="P2" s="52"/>
      <c r="Q2" s="52"/>
      <c r="R2" s="53"/>
    </row>
    <row r="3" spans="1:22" ht="18.75" customHeight="1" x14ac:dyDescent="0.2">
      <c r="A3" s="59"/>
      <c r="B3" s="60"/>
      <c r="C3" s="60"/>
      <c r="D3" s="60"/>
      <c r="E3" s="62"/>
      <c r="F3" s="62"/>
      <c r="G3" s="62"/>
      <c r="H3" s="62"/>
      <c r="I3" s="62"/>
      <c r="J3" s="62"/>
      <c r="K3" s="62"/>
      <c r="L3" s="62"/>
      <c r="M3" s="62"/>
      <c r="N3" s="54"/>
      <c r="O3" s="55"/>
      <c r="P3" s="55"/>
      <c r="Q3" s="55"/>
      <c r="R3" s="56"/>
    </row>
    <row r="4" spans="1:22" s="3" customFormat="1" ht="21.75" customHeight="1" x14ac:dyDescent="0.2">
      <c r="A4" s="59"/>
      <c r="B4" s="60"/>
      <c r="C4" s="60"/>
      <c r="D4" s="60"/>
      <c r="E4" s="62"/>
      <c r="F4" s="62"/>
      <c r="G4" s="62"/>
      <c r="H4" s="62"/>
      <c r="I4" s="62"/>
      <c r="J4" s="62"/>
      <c r="K4" s="62"/>
      <c r="L4" s="62"/>
      <c r="M4" s="62"/>
      <c r="N4" s="66" t="s">
        <v>41</v>
      </c>
      <c r="O4" s="66"/>
      <c r="P4" s="66"/>
      <c r="Q4" s="66"/>
      <c r="R4" s="67"/>
    </row>
    <row r="5" spans="1:22" s="2" customFormat="1" ht="30" customHeight="1" x14ac:dyDescent="0.2">
      <c r="A5" s="49" t="s">
        <v>36</v>
      </c>
      <c r="B5" s="50"/>
      <c r="C5" s="50"/>
      <c r="D5" s="68">
        <f ca="1">TODAY()</f>
        <v>45314</v>
      </c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70"/>
    </row>
    <row r="6" spans="1:22" s="2" customFormat="1" ht="30" customHeight="1" thickBot="1" x14ac:dyDescent="0.25">
      <c r="A6" s="49" t="s">
        <v>51</v>
      </c>
      <c r="B6" s="50"/>
      <c r="C6" s="50"/>
      <c r="D6" s="71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3"/>
    </row>
    <row r="7" spans="1:22" s="2" customFormat="1" ht="30" customHeight="1" thickBot="1" x14ac:dyDescent="0.25">
      <c r="A7" s="49" t="s">
        <v>66</v>
      </c>
      <c r="B7" s="50"/>
      <c r="C7" s="50"/>
      <c r="D7" s="31"/>
      <c r="E7" s="42" t="s">
        <v>77</v>
      </c>
      <c r="F7" s="33"/>
      <c r="G7" s="31"/>
      <c r="H7" s="43" t="s">
        <v>79</v>
      </c>
      <c r="I7" s="33"/>
      <c r="J7" s="31"/>
      <c r="K7" s="31"/>
      <c r="L7" s="43" t="s">
        <v>80</v>
      </c>
      <c r="M7" s="33"/>
      <c r="N7" s="31"/>
      <c r="O7" s="31"/>
      <c r="P7" s="31"/>
      <c r="Q7" s="31"/>
      <c r="R7" s="44"/>
    </row>
    <row r="8" spans="1:22" s="2" customFormat="1" ht="30" customHeight="1" x14ac:dyDescent="0.2">
      <c r="A8" s="49" t="s">
        <v>60</v>
      </c>
      <c r="B8" s="50"/>
      <c r="C8" s="50"/>
      <c r="D8" s="76"/>
      <c r="E8" s="77"/>
      <c r="F8" s="77"/>
      <c r="G8" s="77"/>
      <c r="H8" s="77"/>
      <c r="I8" s="77"/>
      <c r="J8" s="77"/>
      <c r="K8" s="77"/>
      <c r="L8" s="77"/>
      <c r="M8" s="78"/>
      <c r="N8" s="48" t="s">
        <v>84</v>
      </c>
      <c r="O8" s="47"/>
      <c r="P8" s="47"/>
      <c r="Q8" s="74"/>
      <c r="R8" s="75"/>
      <c r="V8" s="2" t="s">
        <v>38</v>
      </c>
    </row>
    <row r="9" spans="1:22" s="2" customFormat="1" ht="30" customHeight="1" x14ac:dyDescent="0.2">
      <c r="A9" s="49" t="s">
        <v>50</v>
      </c>
      <c r="B9" s="50"/>
      <c r="C9" s="50"/>
      <c r="D9" s="89"/>
      <c r="E9" s="89"/>
      <c r="F9" s="89"/>
      <c r="G9" s="89"/>
      <c r="H9" s="89"/>
      <c r="I9" s="89"/>
      <c r="J9" s="89"/>
      <c r="K9" s="89"/>
      <c r="L9" s="89"/>
      <c r="M9" s="89"/>
      <c r="N9" s="89"/>
      <c r="O9" s="89"/>
      <c r="P9" s="89"/>
      <c r="Q9" s="89"/>
      <c r="R9" s="90"/>
      <c r="V9" s="2" t="s">
        <v>39</v>
      </c>
    </row>
    <row r="10" spans="1:22" s="2" customFormat="1" ht="30" customHeight="1" x14ac:dyDescent="0.2">
      <c r="A10" s="49" t="s">
        <v>81</v>
      </c>
      <c r="B10" s="50"/>
      <c r="C10" s="50"/>
      <c r="D10" s="89"/>
      <c r="E10" s="89"/>
      <c r="F10" s="89"/>
      <c r="G10" s="89"/>
      <c r="H10" s="89"/>
      <c r="I10" s="89"/>
      <c r="J10" s="89"/>
      <c r="K10" s="89"/>
      <c r="L10" s="89"/>
      <c r="M10" s="89"/>
      <c r="N10" s="89"/>
      <c r="O10" s="89"/>
      <c r="P10" s="89"/>
      <c r="Q10" s="89"/>
      <c r="R10" s="90"/>
      <c r="V10" s="2" t="s">
        <v>39</v>
      </c>
    </row>
    <row r="11" spans="1:22" s="2" customFormat="1" ht="30" customHeight="1" x14ac:dyDescent="0.2">
      <c r="A11" s="49" t="s">
        <v>82</v>
      </c>
      <c r="B11" s="50"/>
      <c r="C11" s="50"/>
      <c r="D11" s="102"/>
      <c r="E11" s="102"/>
      <c r="F11" s="102"/>
      <c r="G11" s="102"/>
      <c r="H11" s="102"/>
      <c r="I11" s="102"/>
      <c r="J11" s="102"/>
      <c r="K11" s="102"/>
      <c r="L11" s="102"/>
      <c r="M11" s="102"/>
      <c r="N11" s="102"/>
      <c r="O11" s="102"/>
      <c r="P11" s="102"/>
      <c r="Q11" s="102"/>
      <c r="R11" s="103"/>
    </row>
    <row r="12" spans="1:22" s="2" customFormat="1" ht="30" customHeight="1" x14ac:dyDescent="0.2">
      <c r="A12" s="28"/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2"/>
    </row>
    <row r="13" spans="1:22" s="2" customFormat="1" ht="30" customHeight="1" x14ac:dyDescent="0.2">
      <c r="A13" s="91" t="s">
        <v>67</v>
      </c>
      <c r="B13" s="92"/>
      <c r="C13" s="93"/>
      <c r="D13" s="100"/>
      <c r="E13" s="100"/>
      <c r="F13" s="100"/>
      <c r="G13" s="100"/>
      <c r="H13" s="100"/>
      <c r="I13" s="100"/>
      <c r="J13" s="100"/>
      <c r="K13" s="100"/>
      <c r="L13" s="100"/>
      <c r="M13" s="100"/>
      <c r="N13" s="100"/>
      <c r="O13" s="100"/>
      <c r="P13" s="100"/>
      <c r="Q13" s="100"/>
      <c r="R13" s="101"/>
    </row>
    <row r="14" spans="1:22" s="2" customFormat="1" ht="30" customHeight="1" x14ac:dyDescent="0.2">
      <c r="A14" s="94"/>
      <c r="B14" s="95"/>
      <c r="C14" s="96"/>
      <c r="D14" s="100"/>
      <c r="E14" s="100"/>
      <c r="F14" s="100"/>
      <c r="G14" s="100"/>
      <c r="H14" s="100"/>
      <c r="I14" s="100"/>
      <c r="J14" s="100"/>
      <c r="K14" s="100"/>
      <c r="L14" s="100"/>
      <c r="M14" s="100"/>
      <c r="N14" s="100"/>
      <c r="O14" s="100"/>
      <c r="P14" s="100"/>
      <c r="Q14" s="100"/>
      <c r="R14" s="101"/>
    </row>
    <row r="15" spans="1:22" s="2" customFormat="1" ht="30" customHeight="1" x14ac:dyDescent="0.2">
      <c r="A15" s="94"/>
      <c r="B15" s="95"/>
      <c r="C15" s="96"/>
      <c r="D15" s="100"/>
      <c r="E15" s="100"/>
      <c r="F15" s="100"/>
      <c r="G15" s="100"/>
      <c r="H15" s="100"/>
      <c r="I15" s="100"/>
      <c r="J15" s="100"/>
      <c r="K15" s="100"/>
      <c r="L15" s="100"/>
      <c r="M15" s="100"/>
      <c r="N15" s="100"/>
      <c r="O15" s="100"/>
      <c r="P15" s="100"/>
      <c r="Q15" s="100"/>
      <c r="R15" s="101"/>
    </row>
    <row r="16" spans="1:22" ht="30" customHeight="1" x14ac:dyDescent="0.2">
      <c r="A16" s="94"/>
      <c r="B16" s="95"/>
      <c r="C16" s="96"/>
      <c r="D16" s="100"/>
      <c r="E16" s="100"/>
      <c r="F16" s="100"/>
      <c r="G16" s="100"/>
      <c r="H16" s="100"/>
      <c r="I16" s="100"/>
      <c r="J16" s="100"/>
      <c r="K16" s="100"/>
      <c r="L16" s="100"/>
      <c r="M16" s="100"/>
      <c r="N16" s="100"/>
      <c r="O16" s="100"/>
      <c r="P16" s="100"/>
      <c r="Q16" s="100"/>
      <c r="R16" s="101"/>
    </row>
    <row r="17" spans="1:18" ht="30" customHeight="1" x14ac:dyDescent="0.2">
      <c r="A17" s="94"/>
      <c r="B17" s="95"/>
      <c r="C17" s="96"/>
      <c r="D17" s="100"/>
      <c r="E17" s="100"/>
      <c r="F17" s="100"/>
      <c r="G17" s="100"/>
      <c r="H17" s="100"/>
      <c r="I17" s="100"/>
      <c r="J17" s="100"/>
      <c r="K17" s="100"/>
      <c r="L17" s="100"/>
      <c r="M17" s="100"/>
      <c r="N17" s="100"/>
      <c r="O17" s="100"/>
      <c r="P17" s="100"/>
      <c r="Q17" s="100"/>
      <c r="R17" s="101"/>
    </row>
    <row r="18" spans="1:18" ht="30" customHeight="1" x14ac:dyDescent="0.2">
      <c r="A18" s="97"/>
      <c r="B18" s="98"/>
      <c r="C18" s="99"/>
      <c r="D18" s="100"/>
      <c r="E18" s="100"/>
      <c r="F18" s="100"/>
      <c r="G18" s="100"/>
      <c r="H18" s="100"/>
      <c r="I18" s="100"/>
      <c r="J18" s="100"/>
      <c r="K18" s="100"/>
      <c r="L18" s="100"/>
      <c r="M18" s="100"/>
      <c r="N18" s="100"/>
      <c r="O18" s="100"/>
      <c r="P18" s="100"/>
      <c r="Q18" s="100"/>
      <c r="R18" s="101"/>
    </row>
    <row r="19" spans="1:18" ht="30" customHeight="1" x14ac:dyDescent="0.2">
      <c r="A19" s="37"/>
      <c r="B19" s="37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8"/>
    </row>
    <row r="20" spans="1:18" ht="30" customHeight="1" x14ac:dyDescent="0.2">
      <c r="A20" s="28"/>
      <c r="B20" s="29"/>
      <c r="C20" s="29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7"/>
    </row>
    <row r="21" spans="1:18" ht="30" customHeight="1" x14ac:dyDescent="0.2">
      <c r="A21" s="105" t="s">
        <v>68</v>
      </c>
      <c r="B21" s="106"/>
      <c r="C21" s="106"/>
      <c r="D21" s="107"/>
      <c r="E21" s="117"/>
      <c r="F21" s="118"/>
      <c r="G21" s="118"/>
      <c r="H21" s="118"/>
      <c r="I21" s="118"/>
      <c r="J21" s="119"/>
      <c r="K21" s="80" t="s">
        <v>71</v>
      </c>
      <c r="L21" s="81"/>
      <c r="M21" s="81"/>
      <c r="N21" s="81"/>
      <c r="O21" s="82"/>
      <c r="P21" s="108">
        <f>E21*E22*E23</f>
        <v>0</v>
      </c>
      <c r="Q21" s="109"/>
      <c r="R21" s="110"/>
    </row>
    <row r="22" spans="1:18" ht="30" customHeight="1" x14ac:dyDescent="0.2">
      <c r="A22" s="105" t="s">
        <v>69</v>
      </c>
      <c r="B22" s="106"/>
      <c r="C22" s="106"/>
      <c r="D22" s="107"/>
      <c r="E22" s="131"/>
      <c r="F22" s="132"/>
      <c r="G22" s="132"/>
      <c r="H22" s="132"/>
      <c r="I22" s="132"/>
      <c r="J22" s="133"/>
      <c r="K22" s="83"/>
      <c r="L22" s="84"/>
      <c r="M22" s="84"/>
      <c r="N22" s="84"/>
      <c r="O22" s="85"/>
      <c r="P22" s="111"/>
      <c r="Q22" s="112"/>
      <c r="R22" s="113"/>
    </row>
    <row r="23" spans="1:18" ht="30" customHeight="1" x14ac:dyDescent="0.2">
      <c r="A23" s="105" t="s">
        <v>70</v>
      </c>
      <c r="B23" s="106"/>
      <c r="C23" s="106"/>
      <c r="D23" s="107"/>
      <c r="E23" s="120"/>
      <c r="F23" s="121"/>
      <c r="G23" s="121"/>
      <c r="H23" s="121"/>
      <c r="I23" s="121"/>
      <c r="J23" s="122"/>
      <c r="K23" s="86"/>
      <c r="L23" s="87"/>
      <c r="M23" s="87"/>
      <c r="N23" s="87"/>
      <c r="O23" s="88"/>
      <c r="P23" s="114"/>
      <c r="Q23" s="115"/>
      <c r="R23" s="116"/>
    </row>
    <row r="24" spans="1:18" ht="15.75" customHeight="1" thickBot="1" x14ac:dyDescent="0.25">
      <c r="A24" s="40"/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36"/>
      <c r="Q24" s="36"/>
      <c r="R24" s="34"/>
    </row>
    <row r="25" spans="1:18" ht="30" customHeight="1" thickBot="1" x14ac:dyDescent="0.25">
      <c r="A25" s="104" t="s">
        <v>78</v>
      </c>
      <c r="B25" s="104"/>
      <c r="C25" s="104"/>
      <c r="D25" s="104"/>
      <c r="E25" s="41" t="s">
        <v>74</v>
      </c>
      <c r="F25" s="39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8"/>
    </row>
    <row r="26" spans="1:18" ht="30" customHeight="1" thickBot="1" x14ac:dyDescent="0.25">
      <c r="A26" s="104"/>
      <c r="B26" s="104"/>
      <c r="C26" s="104"/>
      <c r="D26" s="104"/>
      <c r="E26" s="41" t="s">
        <v>75</v>
      </c>
      <c r="F26" s="39"/>
      <c r="G26" s="37"/>
      <c r="I26" s="37"/>
      <c r="J26" s="37"/>
      <c r="K26" s="37"/>
      <c r="L26" s="37"/>
      <c r="M26" s="37"/>
      <c r="N26" s="37"/>
      <c r="O26" s="37"/>
      <c r="P26" s="37"/>
      <c r="Q26" s="37"/>
      <c r="R26" s="38"/>
    </row>
    <row r="27" spans="1:18" ht="30" customHeight="1" x14ac:dyDescent="0.25">
      <c r="A27" s="7"/>
      <c r="B27" s="4"/>
      <c r="C27" s="4"/>
      <c r="D27" s="4"/>
      <c r="E27" s="4"/>
      <c r="F27" s="4"/>
      <c r="G27" s="4"/>
      <c r="H27" s="4"/>
      <c r="R27" s="6"/>
    </row>
    <row r="28" spans="1:18" ht="30" customHeight="1" x14ac:dyDescent="0.2">
      <c r="A28" s="104" t="s">
        <v>76</v>
      </c>
      <c r="B28" s="104"/>
      <c r="C28" s="104"/>
      <c r="D28" s="104"/>
      <c r="E28" s="125"/>
      <c r="F28" s="126"/>
      <c r="G28" s="126"/>
      <c r="H28" s="126"/>
      <c r="I28" s="126"/>
      <c r="J28" s="126"/>
      <c r="K28" s="126"/>
      <c r="L28" s="126"/>
      <c r="M28" s="126"/>
      <c r="N28" s="126"/>
      <c r="O28" s="126"/>
      <c r="P28" s="126"/>
      <c r="Q28" s="126"/>
      <c r="R28" s="127"/>
    </row>
    <row r="29" spans="1:18" ht="30" customHeight="1" x14ac:dyDescent="0.2">
      <c r="A29" s="104"/>
      <c r="B29" s="104"/>
      <c r="C29" s="104"/>
      <c r="D29" s="104"/>
      <c r="E29" s="128"/>
      <c r="F29" s="129"/>
      <c r="G29" s="129"/>
      <c r="H29" s="129"/>
      <c r="I29" s="129"/>
      <c r="J29" s="129"/>
      <c r="K29" s="129"/>
      <c r="L29" s="129"/>
      <c r="M29" s="129"/>
      <c r="N29" s="129"/>
      <c r="O29" s="129"/>
      <c r="P29" s="129"/>
      <c r="Q29" s="129"/>
      <c r="R29" s="130"/>
    </row>
    <row r="30" spans="1:18" ht="30" customHeight="1" x14ac:dyDescent="0.25">
      <c r="A30" s="45"/>
      <c r="B30" s="45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6"/>
    </row>
    <row r="31" spans="1:18" ht="30" customHeight="1" x14ac:dyDescent="0.2">
      <c r="A31" s="105" t="s">
        <v>83</v>
      </c>
      <c r="B31" s="106"/>
      <c r="C31" s="106"/>
      <c r="D31" s="107"/>
      <c r="E31" s="120"/>
      <c r="F31" s="121"/>
      <c r="G31" s="121"/>
      <c r="H31" s="121"/>
      <c r="I31" s="121"/>
      <c r="J31" s="122"/>
      <c r="K31" s="80" t="s">
        <v>71</v>
      </c>
      <c r="L31" s="81"/>
      <c r="M31" s="81"/>
      <c r="N31" s="81"/>
      <c r="O31" s="82"/>
      <c r="P31" s="108"/>
      <c r="Q31" s="109"/>
      <c r="R31" s="110"/>
    </row>
    <row r="32" spans="1:18" ht="30" customHeight="1" x14ac:dyDescent="0.25">
      <c r="A32" s="45"/>
      <c r="B32" s="45"/>
      <c r="C32" s="45"/>
      <c r="D32" s="45"/>
      <c r="E32" s="45"/>
      <c r="F32" s="45"/>
      <c r="G32" s="45"/>
      <c r="H32" s="45"/>
      <c r="I32" s="45"/>
      <c r="J32" s="45"/>
      <c r="K32" s="83"/>
      <c r="L32" s="84"/>
      <c r="M32" s="84"/>
      <c r="N32" s="84"/>
      <c r="O32" s="85"/>
      <c r="P32" s="111"/>
      <c r="Q32" s="112"/>
      <c r="R32" s="113"/>
    </row>
    <row r="33" spans="1:18" ht="30" customHeight="1" x14ac:dyDescent="0.25">
      <c r="A33" s="45"/>
      <c r="B33" s="45"/>
      <c r="C33" s="45"/>
      <c r="D33" s="45"/>
      <c r="E33" s="45"/>
      <c r="F33" s="45"/>
      <c r="G33" s="45"/>
      <c r="H33" s="45"/>
      <c r="I33" s="45"/>
      <c r="J33" s="45"/>
      <c r="K33" s="86"/>
      <c r="L33" s="87"/>
      <c r="M33" s="87"/>
      <c r="N33" s="87"/>
      <c r="O33" s="88"/>
      <c r="P33" s="114"/>
      <c r="Q33" s="115"/>
      <c r="R33" s="116"/>
    </row>
    <row r="34" spans="1:18" ht="30" customHeight="1" x14ac:dyDescent="0.25">
      <c r="A34" s="45"/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6"/>
    </row>
    <row r="35" spans="1:18" ht="30.95" customHeight="1" x14ac:dyDescent="0.25">
      <c r="A35" s="5"/>
      <c r="D35" s="23"/>
      <c r="E35" s="23"/>
      <c r="R35" s="6"/>
    </row>
    <row r="36" spans="1:18" ht="30.95" customHeight="1" x14ac:dyDescent="0.25">
      <c r="A36" s="5"/>
      <c r="D36" s="23"/>
      <c r="E36" s="23"/>
      <c r="R36" s="6"/>
    </row>
    <row r="37" spans="1:18" x14ac:dyDescent="0.2">
      <c r="A37" s="5"/>
      <c r="R37" s="6"/>
    </row>
    <row r="38" spans="1:18" x14ac:dyDescent="0.2">
      <c r="A38" s="5"/>
      <c r="R38" s="6"/>
    </row>
    <row r="39" spans="1:18" ht="14.25" x14ac:dyDescent="0.2">
      <c r="A39" s="5"/>
      <c r="E39" s="12"/>
      <c r="F39" s="124"/>
      <c r="G39" s="124"/>
      <c r="H39" s="2"/>
      <c r="I39" s="11"/>
      <c r="J39" s="25"/>
      <c r="K39" s="12"/>
      <c r="L39" s="124"/>
      <c r="M39" s="124"/>
      <c r="N39" s="13"/>
      <c r="O39" s="12"/>
      <c r="R39" s="6"/>
    </row>
    <row r="40" spans="1:18" ht="15.75" x14ac:dyDescent="0.25">
      <c r="A40" s="5"/>
      <c r="D40" s="123" t="s">
        <v>37</v>
      </c>
      <c r="E40" s="123"/>
      <c r="F40" s="123"/>
      <c r="G40" s="123"/>
      <c r="H40" s="3"/>
      <c r="I40" s="26"/>
      <c r="J40" s="123" t="s">
        <v>72</v>
      </c>
      <c r="K40" s="123"/>
      <c r="L40" s="123"/>
      <c r="M40" s="123"/>
      <c r="N40" s="123"/>
      <c r="O40" s="123"/>
      <c r="R40" s="6"/>
    </row>
    <row r="41" spans="1:18" ht="15.75" x14ac:dyDescent="0.25">
      <c r="A41" s="5"/>
      <c r="D41" s="79" t="s">
        <v>73</v>
      </c>
      <c r="E41" s="79"/>
      <c r="F41" s="35">
        <f ca="1">D5</f>
        <v>45314</v>
      </c>
      <c r="J41" s="79" t="s">
        <v>73</v>
      </c>
      <c r="K41" s="79"/>
      <c r="R41" s="6"/>
    </row>
    <row r="42" spans="1:18" x14ac:dyDescent="0.2">
      <c r="A42" s="5"/>
      <c r="R42" s="6"/>
    </row>
    <row r="43" spans="1:18" x14ac:dyDescent="0.2">
      <c r="A43" s="5"/>
      <c r="R43" s="6"/>
    </row>
    <row r="44" spans="1:18" ht="13.5" thickBot="1" x14ac:dyDescent="0.25">
      <c r="A44" s="8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9"/>
    </row>
  </sheetData>
  <mergeCells count="43">
    <mergeCell ref="A21:D21"/>
    <mergeCell ref="A22:D22"/>
    <mergeCell ref="E31:J31"/>
    <mergeCell ref="K31:O33"/>
    <mergeCell ref="D40:G40"/>
    <mergeCell ref="J40:O40"/>
    <mergeCell ref="F39:G39"/>
    <mergeCell ref="L39:M39"/>
    <mergeCell ref="A28:D29"/>
    <mergeCell ref="E28:R29"/>
    <mergeCell ref="P31:R33"/>
    <mergeCell ref="E22:J22"/>
    <mergeCell ref="E23:J23"/>
    <mergeCell ref="J41:K41"/>
    <mergeCell ref="D41:E41"/>
    <mergeCell ref="K21:O23"/>
    <mergeCell ref="D9:R9"/>
    <mergeCell ref="A9:C9"/>
    <mergeCell ref="A13:C18"/>
    <mergeCell ref="D13:R18"/>
    <mergeCell ref="A10:C10"/>
    <mergeCell ref="D10:R10"/>
    <mergeCell ref="A11:C11"/>
    <mergeCell ref="D11:R11"/>
    <mergeCell ref="A25:D26"/>
    <mergeCell ref="A23:D23"/>
    <mergeCell ref="A31:D31"/>
    <mergeCell ref="P21:R23"/>
    <mergeCell ref="E21:J21"/>
    <mergeCell ref="A5:C5"/>
    <mergeCell ref="N2:R3"/>
    <mergeCell ref="A8:C8"/>
    <mergeCell ref="A1:D4"/>
    <mergeCell ref="E1:M4"/>
    <mergeCell ref="N1:P1"/>
    <mergeCell ref="Q1:R1"/>
    <mergeCell ref="N4:R4"/>
    <mergeCell ref="D5:R5"/>
    <mergeCell ref="D6:R6"/>
    <mergeCell ref="A6:C6"/>
    <mergeCell ref="A7:C7"/>
    <mergeCell ref="Q8:R8"/>
    <mergeCell ref="D8:M8"/>
  </mergeCells>
  <printOptions horizontalCentered="1"/>
  <pageMargins left="0" right="0" top="0.39370078740157483" bottom="0.19685039370078741" header="0.51181102362204722" footer="0.51181102362204722"/>
  <pageSetup paperSize="9" scale="48" orientation="portrait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34E034E1-7800-48CE-9888-F234594CF16F}">
          <x14:formula1>
            <xm:f>Planilha2!$D$2:$D$3</xm:f>
          </x14:formula1>
          <xm:sqref>D6:R6</xm:sqref>
        </x14:dataValidation>
        <x14:dataValidation type="list" allowBlank="1" showInputMessage="1" showErrorMessage="1" xr:uid="{79F3B848-5321-40BD-99E2-8A1E02FBB597}">
          <x14:formula1>
            <xm:f>Planilha2!$B$2:$B$16</xm:f>
          </x14:formula1>
          <xm:sqref>D9:R9</xm:sqref>
        </x14:dataValidation>
        <x14:dataValidation type="list" allowBlank="1" showInputMessage="1" showErrorMessage="1" xr:uid="{8318E9A5-5559-4474-955C-9B7CEB100092}">
          <x14:formula1>
            <xm:f>Planilha2!$D$6:$D$10</xm:f>
          </x14:formula1>
          <xm:sqref>D10:R10</xm:sqref>
        </x14:dataValidation>
        <x14:dataValidation type="list" allowBlank="1" showInputMessage="1" showErrorMessage="1" xr:uid="{A5EC0F72-BD9D-42CE-B0C5-5FCFCBEE6A86}">
          <x14:formula1>
            <xm:f>Planilha2!$F$6:$F$10</xm:f>
          </x14:formula1>
          <xm:sqref>D11:R11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AC1124-5B2C-4851-9DB0-678AB9EBB36D}">
  <dimension ref="B2:F16"/>
  <sheetViews>
    <sheetView topLeftCell="A6" workbookViewId="0">
      <selection activeCell="F6" sqref="F6:F10"/>
    </sheetView>
  </sheetViews>
  <sheetFormatPr defaultRowHeight="12.75" x14ac:dyDescent="0.2"/>
  <cols>
    <col min="2" max="2" width="45.28515625" bestFit="1" customWidth="1"/>
    <col min="4" max="4" width="19.140625" bestFit="1" customWidth="1"/>
    <col min="6" max="6" width="12" bestFit="1" customWidth="1"/>
  </cols>
  <sheetData>
    <row r="2" spans="2:6" x14ac:dyDescent="0.2">
      <c r="B2" s="30" t="s">
        <v>42</v>
      </c>
      <c r="D2" s="30" t="s">
        <v>49</v>
      </c>
    </row>
    <row r="3" spans="2:6" x14ac:dyDescent="0.2">
      <c r="B3" s="30" t="s">
        <v>43</v>
      </c>
      <c r="D3" s="30" t="s">
        <v>52</v>
      </c>
    </row>
    <row r="4" spans="2:6" x14ac:dyDescent="0.2">
      <c r="B4" s="30" t="s">
        <v>44</v>
      </c>
    </row>
    <row r="5" spans="2:6" x14ac:dyDescent="0.2">
      <c r="B5" s="30" t="s">
        <v>45</v>
      </c>
    </row>
    <row r="6" spans="2:6" x14ac:dyDescent="0.2">
      <c r="B6" s="30" t="s">
        <v>46</v>
      </c>
      <c r="D6" s="30" t="s">
        <v>61</v>
      </c>
      <c r="E6">
        <v>600</v>
      </c>
      <c r="F6" s="32">
        <f>E6*10</f>
        <v>6000</v>
      </c>
    </row>
    <row r="7" spans="2:6" x14ac:dyDescent="0.2">
      <c r="B7" s="30" t="s">
        <v>47</v>
      </c>
      <c r="D7" s="30" t="s">
        <v>62</v>
      </c>
      <c r="E7">
        <v>600</v>
      </c>
      <c r="F7" s="32">
        <f>E7*20</f>
        <v>12000</v>
      </c>
    </row>
    <row r="8" spans="2:6" x14ac:dyDescent="0.2">
      <c r="B8" s="30" t="s">
        <v>48</v>
      </c>
      <c r="D8" s="30" t="s">
        <v>63</v>
      </c>
      <c r="E8">
        <v>580</v>
      </c>
      <c r="F8" s="32">
        <f>E8*40</f>
        <v>23200</v>
      </c>
    </row>
    <row r="9" spans="2:6" x14ac:dyDescent="0.2">
      <c r="B9" s="30" t="s">
        <v>49</v>
      </c>
      <c r="D9" s="30" t="s">
        <v>64</v>
      </c>
      <c r="E9">
        <v>570</v>
      </c>
      <c r="F9" s="32">
        <f>E9*75</f>
        <v>42750</v>
      </c>
    </row>
    <row r="10" spans="2:6" x14ac:dyDescent="0.2">
      <c r="B10" s="30" t="s">
        <v>53</v>
      </c>
      <c r="D10" s="30" t="s">
        <v>65</v>
      </c>
      <c r="E10">
        <v>550</v>
      </c>
      <c r="F10" s="32">
        <f>E10*120</f>
        <v>66000</v>
      </c>
    </row>
    <row r="11" spans="2:6" x14ac:dyDescent="0.2">
      <c r="B11" s="30" t="s">
        <v>54</v>
      </c>
    </row>
    <row r="12" spans="2:6" x14ac:dyDescent="0.2">
      <c r="B12" s="30" t="s">
        <v>55</v>
      </c>
    </row>
    <row r="13" spans="2:6" x14ac:dyDescent="0.2">
      <c r="B13" s="30" t="s">
        <v>56</v>
      </c>
    </row>
    <row r="14" spans="2:6" x14ac:dyDescent="0.2">
      <c r="B14" s="30" t="s">
        <v>57</v>
      </c>
    </row>
    <row r="15" spans="2:6" x14ac:dyDescent="0.2">
      <c r="B15" s="30" t="s">
        <v>58</v>
      </c>
    </row>
    <row r="16" spans="2:6" x14ac:dyDescent="0.2">
      <c r="B16" s="30" t="s">
        <v>59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D35"/>
  <sheetViews>
    <sheetView topLeftCell="A22" workbookViewId="0">
      <selection activeCell="D3" sqref="D3:D4"/>
    </sheetView>
  </sheetViews>
  <sheetFormatPr defaultColWidth="11.42578125" defaultRowHeight="12.75" x14ac:dyDescent="0.2"/>
  <cols>
    <col min="2" max="2" width="61.28515625" bestFit="1" customWidth="1"/>
    <col min="4" max="4" width="41.28515625" customWidth="1"/>
  </cols>
  <sheetData>
    <row r="2" spans="2:4" ht="18.75" x14ac:dyDescent="0.3">
      <c r="B2" s="14" t="s">
        <v>2</v>
      </c>
      <c r="D2" s="14" t="s">
        <v>34</v>
      </c>
    </row>
    <row r="3" spans="2:4" ht="18.75" x14ac:dyDescent="0.3">
      <c r="B3" s="18"/>
      <c r="D3" s="19"/>
    </row>
    <row r="4" spans="2:4" ht="25.5" x14ac:dyDescent="0.2">
      <c r="B4" s="16" t="s">
        <v>3</v>
      </c>
      <c r="D4" s="20" t="s">
        <v>35</v>
      </c>
    </row>
    <row r="5" spans="2:4" ht="25.5" x14ac:dyDescent="0.2">
      <c r="B5" s="16" t="s">
        <v>4</v>
      </c>
    </row>
    <row r="6" spans="2:4" ht="38.25" x14ac:dyDescent="0.2">
      <c r="B6" s="17" t="s">
        <v>5</v>
      </c>
    </row>
    <row r="7" spans="2:4" ht="38.25" x14ac:dyDescent="0.2">
      <c r="B7" s="16" t="s">
        <v>6</v>
      </c>
    </row>
    <row r="8" spans="2:4" ht="38.25" x14ac:dyDescent="0.2">
      <c r="B8" s="16" t="s">
        <v>7</v>
      </c>
    </row>
    <row r="9" spans="2:4" ht="25.5" x14ac:dyDescent="0.2">
      <c r="B9" s="16" t="s">
        <v>8</v>
      </c>
    </row>
    <row r="10" spans="2:4" ht="25.5" x14ac:dyDescent="0.2">
      <c r="B10" s="16" t="s">
        <v>9</v>
      </c>
    </row>
    <row r="11" spans="2:4" ht="38.25" x14ac:dyDescent="0.2">
      <c r="B11" s="16" t="s">
        <v>10</v>
      </c>
    </row>
    <row r="12" spans="2:4" ht="38.25" x14ac:dyDescent="0.2">
      <c r="B12" s="16" t="s">
        <v>11</v>
      </c>
    </row>
    <row r="13" spans="2:4" ht="38.25" x14ac:dyDescent="0.2">
      <c r="B13" s="16" t="s">
        <v>12</v>
      </c>
    </row>
    <row r="14" spans="2:4" ht="38.25" x14ac:dyDescent="0.2">
      <c r="B14" s="16" t="s">
        <v>13</v>
      </c>
    </row>
    <row r="15" spans="2:4" ht="25.5" x14ac:dyDescent="0.2">
      <c r="B15" s="16" t="s">
        <v>14</v>
      </c>
    </row>
    <row r="16" spans="2:4" ht="54.95" customHeight="1" x14ac:dyDescent="0.2">
      <c r="B16" s="16" t="s">
        <v>15</v>
      </c>
    </row>
    <row r="17" spans="2:2" ht="51" x14ac:dyDescent="0.2">
      <c r="B17" s="16" t="s">
        <v>16</v>
      </c>
    </row>
    <row r="18" spans="2:2" ht="25.5" x14ac:dyDescent="0.2">
      <c r="B18" s="16" t="s">
        <v>17</v>
      </c>
    </row>
    <row r="19" spans="2:2" ht="38.25" x14ac:dyDescent="0.2">
      <c r="B19" s="16" t="s">
        <v>18</v>
      </c>
    </row>
    <row r="20" spans="2:2" ht="38.25" x14ac:dyDescent="0.2">
      <c r="B20" s="16" t="s">
        <v>19</v>
      </c>
    </row>
    <row r="21" spans="2:2" ht="38.25" x14ac:dyDescent="0.2">
      <c r="B21" s="16" t="s">
        <v>20</v>
      </c>
    </row>
    <row r="22" spans="2:2" ht="38.25" x14ac:dyDescent="0.2">
      <c r="B22" s="16" t="s">
        <v>21</v>
      </c>
    </row>
    <row r="23" spans="2:2" ht="25.5" x14ac:dyDescent="0.2">
      <c r="B23" s="16" t="s">
        <v>22</v>
      </c>
    </row>
    <row r="24" spans="2:2" ht="51" x14ac:dyDescent="0.2">
      <c r="B24" s="16" t="s">
        <v>23</v>
      </c>
    </row>
    <row r="25" spans="2:2" ht="38.25" x14ac:dyDescent="0.2">
      <c r="B25" s="16" t="s">
        <v>24</v>
      </c>
    </row>
    <row r="26" spans="2:2" ht="38.25" x14ac:dyDescent="0.2">
      <c r="B26" s="17" t="s">
        <v>25</v>
      </c>
    </row>
    <row r="27" spans="2:2" ht="38.25" x14ac:dyDescent="0.2">
      <c r="B27" s="16" t="s">
        <v>26</v>
      </c>
    </row>
    <row r="28" spans="2:2" ht="51" x14ac:dyDescent="0.2">
      <c r="B28" s="16" t="s">
        <v>27</v>
      </c>
    </row>
    <row r="29" spans="2:2" ht="38.25" x14ac:dyDescent="0.2">
      <c r="B29" s="16" t="s">
        <v>28</v>
      </c>
    </row>
    <row r="30" spans="2:2" ht="38.25" x14ac:dyDescent="0.2">
      <c r="B30" s="16" t="s">
        <v>29</v>
      </c>
    </row>
    <row r="31" spans="2:2" ht="45" customHeight="1" x14ac:dyDescent="0.2">
      <c r="B31" s="16" t="s">
        <v>30</v>
      </c>
    </row>
    <row r="32" spans="2:2" ht="38.25" x14ac:dyDescent="0.2">
      <c r="B32" s="16" t="s">
        <v>31</v>
      </c>
    </row>
    <row r="33" spans="2:2" ht="25.5" x14ac:dyDescent="0.2">
      <c r="B33" s="16" t="s">
        <v>32</v>
      </c>
    </row>
    <row r="34" spans="2:2" ht="25.5" x14ac:dyDescent="0.2">
      <c r="B34" s="16" t="s">
        <v>33</v>
      </c>
    </row>
    <row r="35" spans="2:2" x14ac:dyDescent="0.2">
      <c r="B35" s="15"/>
    </row>
  </sheetData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827edfe-3284-486b-9edc-0b42089f03d1" xsi:nil="true"/>
    <lcf76f155ced4ddcb4097134ff3c332f xmlns="c6c4ee1b-b475-46fd-aa36-5b613372bcca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88B829A9EFC4148B1DE5E1B1BAF4B85" ma:contentTypeVersion="12" ma:contentTypeDescription="Create a new document." ma:contentTypeScope="" ma:versionID="bee303b0ecd59982b6e09089f1acb15f">
  <xsd:schema xmlns:xsd="http://www.w3.org/2001/XMLSchema" xmlns:xs="http://www.w3.org/2001/XMLSchema" xmlns:p="http://schemas.microsoft.com/office/2006/metadata/properties" xmlns:ns2="c6c4ee1b-b475-46fd-aa36-5b613372bcca" xmlns:ns3="8827edfe-3284-486b-9edc-0b42089f03d1" targetNamespace="http://schemas.microsoft.com/office/2006/metadata/properties" ma:root="true" ma:fieldsID="c949545a5ed98cf0899a23d04ca2cc8b" ns2:_="" ns3:_="">
    <xsd:import namespace="c6c4ee1b-b475-46fd-aa36-5b613372bcca"/>
    <xsd:import namespace="8827edfe-3284-486b-9edc-0b42089f03d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c4ee1b-b475-46fd-aa36-5b613372bcc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1c6f600f-e636-4251-ad5b-513589abb2d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27edfe-3284-486b-9edc-0b42089f03d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01eadb0c-c8bb-4b28-a0da-6cd744b5d3de}" ma:internalName="TaxCatchAll" ma:showField="CatchAllData" ma:web="8827edfe-3284-486b-9edc-0b42089f03d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561A1A6-65A3-4647-87C7-E78C76904B3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1873D04-DCCB-4637-B8F8-859D8C7884FF}">
  <ds:schemaRefs>
    <ds:schemaRef ds:uri="http://schemas.microsoft.com/office/2006/metadata/properties"/>
    <ds:schemaRef ds:uri="http://schemas.microsoft.com/office/infopath/2007/PartnerControls"/>
    <ds:schemaRef ds:uri="8827edfe-3284-486b-9edc-0b42089f03d1"/>
    <ds:schemaRef ds:uri="c6c4ee1b-b475-46fd-aa36-5b613372bcca"/>
  </ds:schemaRefs>
</ds:datastoreItem>
</file>

<file path=customXml/itemProps3.xml><?xml version="1.0" encoding="utf-8"?>
<ds:datastoreItem xmlns:ds="http://schemas.openxmlformats.org/officeDocument/2006/customXml" ds:itemID="{F1AF2451-B69F-4C45-9314-6296595310E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6c4ee1b-b475-46fd-aa36-5b613372bcca"/>
    <ds:schemaRef ds:uri="8827edfe-3284-486b-9edc-0b42089f03d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3</vt:i4>
      </vt:variant>
    </vt:vector>
  </HeadingPairs>
  <TitlesOfParts>
    <vt:vector size="6" baseType="lpstr">
      <vt:lpstr>REPOSIÇÃO - DESCONTO</vt:lpstr>
      <vt:lpstr>Planilha2</vt:lpstr>
      <vt:lpstr>Planilha1</vt:lpstr>
      <vt:lpstr>'REPOSIÇÃO - DESCONTO'!Area_de_impressao</vt:lpstr>
      <vt:lpstr>LaudoTecnico</vt:lpstr>
      <vt:lpstr>Observação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Unicap RH</cp:lastModifiedBy>
  <cp:lastPrinted>2024-01-17T14:11:31Z</cp:lastPrinted>
  <dcterms:created xsi:type="dcterms:W3CDTF">2004-03-17T10:59:12Z</dcterms:created>
  <dcterms:modified xsi:type="dcterms:W3CDTF">2024-01-23T12:22:09Z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0x010100488B829A9EFC4148B1DE5E1B1BAF4B85</vt:lpwstr>
  </property>
  <property fmtid="{D5CDD505-2E9C-101B-9397-08002B2CF9AE}" pid="3" name="MediaServiceImageTags">
    <vt:lpwstr/>
  </property>
</Properties>
</file>